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mastesolar-my.sharepoint.com/personal/blake_jones_namastesolar_com/Documents/Desktop/Blake's Desktop Files/TO SAVE/"/>
    </mc:Choice>
  </mc:AlternateContent>
  <xr:revisionPtr revIDLastSave="8" documentId="13_ncr:1_{68E09E24-C91E-4C87-9879-B0E06C780454}" xr6:coauthVersionLast="47" xr6:coauthVersionMax="47" xr10:uidLastSave="{36FE9242-62F8-4BE2-922F-2E188728A0C1}"/>
  <bookViews>
    <workbookView xWindow="-120" yWindow="-120" windowWidth="29040" windowHeight="15525" xr2:uid="{48412406-6048-47DE-83D3-0E4C86660B0C}"/>
  </bookViews>
  <sheets>
    <sheet name="Estimating Too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C9" i="1" l="1"/>
  <c r="C10" i="1" s="1"/>
</calcChain>
</file>

<file path=xl/sharedStrings.xml><?xml version="1.0" encoding="utf-8"?>
<sst xmlns="http://schemas.openxmlformats.org/spreadsheetml/2006/main" count="15" uniqueCount="15">
  <si>
    <t>CLEAN ENERGY CREDIT UNION SECURED GREEN HOME IMPROVEMENT LOAN CALCULATOR</t>
  </si>
  <si>
    <t>* Please note this is for estimating and illustrative purposes only, and may not exactly match the approved loan and payment amounts</t>
  </si>
  <si>
    <t>* Shaded cells require user input</t>
  </si>
  <si>
    <t>Term Loan Info:</t>
  </si>
  <si>
    <t>Enter Amount to be financed</t>
  </si>
  <si>
    <t>Maximum limit is $50,000 for Secured Green Home Improvement Loans</t>
  </si>
  <si>
    <t>Loan term (years)</t>
  </si>
  <si>
    <t>years</t>
  </si>
  <si>
    <t>Interest Rate</t>
  </si>
  <si>
    <t>Estimated Monthly Payment</t>
  </si>
  <si>
    <t>per month</t>
  </si>
  <si>
    <t>Payment Factor</t>
  </si>
  <si>
    <t>payment per $1,000 financed</t>
  </si>
  <si>
    <t>rates</t>
  </si>
  <si>
    <t>Revised: 01-Sep-2023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</si>
</sst>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0" fillId="2" borderId="0" xfId="1" applyFont="1" applyFill="1" applyAlignment="1">
      <alignment vertical="center"/>
    </xf>
    <xf numFmtId="0" fontId="2" fillId="0" borderId="0" xfId="0" applyFont="1"/>
    <xf numFmtId="10" fontId="0" fillId="0" borderId="0" xfId="0" applyNumberFormat="1"/>
    <xf numFmtId="10" fontId="0" fillId="2" borderId="0" xfId="2" applyNumberFormat="1" applyFont="1" applyFill="1" applyAlignment="1">
      <alignment vertical="center"/>
    </xf>
    <xf numFmtId="8" fontId="3" fillId="0" borderId="0" xfId="1" applyNumberFormat="1" applyFont="1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0E5F-2350-4805-A35B-A29B0F97DCB4}">
  <dimension ref="A1:D29"/>
  <sheetViews>
    <sheetView tabSelected="1" workbookViewId="0">
      <selection activeCell="C4" sqref="C4"/>
    </sheetView>
  </sheetViews>
  <sheetFormatPr defaultRowHeight="15" x14ac:dyDescent="0.25"/>
  <cols>
    <col min="1" max="1" width="4" customWidth="1"/>
    <col min="2" max="2" width="28.42578125" customWidth="1"/>
    <col min="3" max="3" width="12.28515625" customWidth="1"/>
    <col min="4" max="4" width="76.7109375" customWidth="1"/>
  </cols>
  <sheetData>
    <row r="1" spans="1:4" ht="18.75" x14ac:dyDescent="0.3">
      <c r="A1" s="12" t="s">
        <v>0</v>
      </c>
    </row>
    <row r="2" spans="1:4" x14ac:dyDescent="0.25">
      <c r="A2" s="10" t="s">
        <v>1</v>
      </c>
      <c r="D2" s="11"/>
    </row>
    <row r="3" spans="1:4" x14ac:dyDescent="0.25">
      <c r="A3" s="10" t="s">
        <v>2</v>
      </c>
      <c r="D3" s="11" t="s">
        <v>14</v>
      </c>
    </row>
    <row r="5" spans="1:4" x14ac:dyDescent="0.25">
      <c r="A5" s="6" t="s">
        <v>3</v>
      </c>
      <c r="C5" s="1"/>
    </row>
    <row r="6" spans="1:4" s="3" customFormat="1" x14ac:dyDescent="0.25">
      <c r="B6" s="4" t="s">
        <v>4</v>
      </c>
      <c r="C6" s="5">
        <v>50000</v>
      </c>
      <c r="D6" s="3" t="s">
        <v>5</v>
      </c>
    </row>
    <row r="7" spans="1:4" s="3" customFormat="1" x14ac:dyDescent="0.25">
      <c r="B7" s="4" t="s">
        <v>6</v>
      </c>
      <c r="C7" s="2">
        <v>10</v>
      </c>
      <c r="D7" s="3" t="s">
        <v>7</v>
      </c>
    </row>
    <row r="8" spans="1:4" s="3" customFormat="1" x14ac:dyDescent="0.25">
      <c r="B8" s="4" t="s">
        <v>8</v>
      </c>
      <c r="C8" s="8">
        <f>IF($C$7=3,7%,IF($C$7=5,7.5%,IF($C$7=10,8.5%,8.5%)))</f>
        <v>8.5000000000000006E-2</v>
      </c>
      <c r="D8" s="3" t="str">
        <f>IF($C$7=3,"For 3-year loans, use 7.00% as the default rate (NOTE: rates vary by FICO score)",IF(C$7=5,"For 5-year loans, use 7.50% as default rate (NOTE: rates vary by FICO score)",IF(C$7=10,"For 10-year loans, use 8.50% as default rate (NOTE: rates vary by FICO score)","ERROR")))</f>
        <v>For 10-year loans, use 8.50% as default rate (NOTE: rates vary by FICO score)</v>
      </c>
    </row>
    <row r="9" spans="1:4" s="3" customFormat="1" x14ac:dyDescent="0.25">
      <c r="B9" s="4" t="s">
        <v>9</v>
      </c>
      <c r="C9" s="9">
        <f>ROUNDUP(-PMT(C8/12,C7*12,C6,0,),0)</f>
        <v>620</v>
      </c>
      <c r="D9" s="3" t="s">
        <v>10</v>
      </c>
    </row>
    <row r="10" spans="1:4" x14ac:dyDescent="0.25">
      <c r="B10" t="s">
        <v>11</v>
      </c>
      <c r="C10" s="1">
        <f>1000*C9/C6</f>
        <v>12.4</v>
      </c>
      <c r="D10" t="s">
        <v>12</v>
      </c>
    </row>
    <row r="12" spans="1:4" hidden="1" x14ac:dyDescent="0.25">
      <c r="B12" s="4" t="s">
        <v>13</v>
      </c>
      <c r="C12" s="7">
        <v>3.2500000000000001E-2</v>
      </c>
    </row>
    <row r="13" spans="1:4" hidden="1" x14ac:dyDescent="0.25">
      <c r="C13" s="7">
        <v>3.3750000000000002E-2</v>
      </c>
    </row>
    <row r="14" spans="1:4" hidden="1" x14ac:dyDescent="0.25">
      <c r="C14" s="7">
        <v>3.5000000000000003E-2</v>
      </c>
    </row>
    <row r="15" spans="1:4" hidden="1" x14ac:dyDescent="0.25">
      <c r="C15" s="7">
        <v>3.7499999999999999E-2</v>
      </c>
    </row>
    <row r="16" spans="1:4" hidden="1" x14ac:dyDescent="0.25">
      <c r="C16" s="7">
        <v>3.875E-2</v>
      </c>
    </row>
    <row r="17" spans="3:3" hidden="1" x14ac:dyDescent="0.25">
      <c r="C17" s="7">
        <v>0.04</v>
      </c>
    </row>
    <row r="18" spans="3:3" hidden="1" x14ac:dyDescent="0.25">
      <c r="C18" s="7">
        <v>4.4999999999999998E-2</v>
      </c>
    </row>
    <row r="19" spans="3:3" hidden="1" x14ac:dyDescent="0.25">
      <c r="C19" s="7">
        <v>4.5900000000000003E-2</v>
      </c>
    </row>
    <row r="20" spans="3:3" hidden="1" x14ac:dyDescent="0.25">
      <c r="C20" s="7">
        <v>5.0900000000000001E-2</v>
      </c>
    </row>
    <row r="21" spans="3:3" hidden="1" x14ac:dyDescent="0.25">
      <c r="C21" s="7">
        <v>5.0999999999999997E-2</v>
      </c>
    </row>
    <row r="22" spans="3:3" hidden="1" x14ac:dyDescent="0.25">
      <c r="C22" s="7">
        <v>5.3499999999999999E-2</v>
      </c>
    </row>
    <row r="23" spans="3:3" hidden="1" x14ac:dyDescent="0.25">
      <c r="C23" s="7">
        <v>5.6000000000000001E-2</v>
      </c>
    </row>
    <row r="24" spans="3:3" hidden="1" x14ac:dyDescent="0.25">
      <c r="C24" s="7">
        <v>5.8500000000000003E-2</v>
      </c>
    </row>
    <row r="25" spans="3:3" hidden="1" x14ac:dyDescent="0.25">
      <c r="C25" s="7">
        <v>6.4399999999999999E-2</v>
      </c>
    </row>
    <row r="26" spans="3:3" hidden="1" x14ac:dyDescent="0.25"/>
    <row r="27" spans="3:3" hidden="1" x14ac:dyDescent="0.25"/>
    <row r="28" spans="3:3" hidden="1" x14ac:dyDescent="0.25"/>
    <row r="29" spans="3:3" hidden="1" x14ac:dyDescent="0.25"/>
  </sheetData>
  <conditionalFormatting sqref="D6:D9">
    <cfRule type="cellIs" dxfId="0" priority="1" operator="equal">
      <formula>"ERROR: long-term loan amount cannot be &gt; 70% of total contract price"</formula>
    </cfRule>
  </conditionalFormatting>
  <dataValidations count="1">
    <dataValidation type="list" allowBlank="1" showInputMessage="1" showErrorMessage="1" sqref="C7" xr:uid="{276A05F7-C094-4858-ACCB-B13BFE4C8C1D}">
      <formula1>"3,5,10"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6FAE88C4E99C418B02194226AD37DC" ma:contentTypeVersion="17" ma:contentTypeDescription="Create a new document." ma:contentTypeScope="" ma:versionID="261c115dc34112d90790ba8bca2eee22">
  <xsd:schema xmlns:xsd="http://www.w3.org/2001/XMLSchema" xmlns:xs="http://www.w3.org/2001/XMLSchema" xmlns:p="http://schemas.microsoft.com/office/2006/metadata/properties" xmlns:ns2="e3d63f27-1d2d-40af-b737-21e138bfe633" xmlns:ns3="ac4b603c-f594-4e6b-8524-577e7d5084e9" targetNamespace="http://schemas.microsoft.com/office/2006/metadata/properties" ma:root="true" ma:fieldsID="2a7124cc276ed9c60f1ea32e7a08a697" ns2:_="" ns3:_="">
    <xsd:import namespace="e3d63f27-1d2d-40af-b737-21e138bfe633"/>
    <xsd:import namespace="ac4b603c-f594-4e6b-8524-577e7d508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63f27-1d2d-40af-b737-21e138bfe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1d71b99-cb16-476b-b44b-3cbbd8452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b603c-f594-4e6b-8524-577e7d5084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6197ea-6b63-4547-b3fe-975b5b6e312e}" ma:internalName="TaxCatchAll" ma:showField="CatchAllData" ma:web="ac4b603c-f594-4e6b-8524-577e7d5084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d63f27-1d2d-40af-b737-21e138bfe633">
      <Terms xmlns="http://schemas.microsoft.com/office/infopath/2007/PartnerControls"/>
    </lcf76f155ced4ddcb4097134ff3c332f>
    <TaxCatchAll xmlns="ac4b603c-f594-4e6b-8524-577e7d5084e9" xsi:nil="true"/>
  </documentManagement>
</p:properties>
</file>

<file path=customXml/itemProps1.xml><?xml version="1.0" encoding="utf-8"?>
<ds:datastoreItem xmlns:ds="http://schemas.openxmlformats.org/officeDocument/2006/customXml" ds:itemID="{F4A4F777-A226-49BF-B5C4-93E57C7F2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DC6FE-A7B9-47F5-8F38-F4F02789B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63f27-1d2d-40af-b737-21e138bfe633"/>
    <ds:schemaRef ds:uri="ac4b603c-f594-4e6b-8524-577e7d5084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88C63E-4A6B-412B-8D80-B292634F457E}">
  <ds:schemaRefs>
    <ds:schemaRef ds:uri="http://schemas.microsoft.com/office/2006/metadata/properties"/>
    <ds:schemaRef ds:uri="http://schemas.microsoft.com/office/infopath/2007/PartnerControls"/>
    <ds:schemaRef ds:uri="e3d63f27-1d2d-40af-b737-21e138bfe633"/>
    <ds:schemaRef ds:uri="ac4b603c-f594-4e6b-8524-577e7d5084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Estimating 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Blake Jones</dc:creator>
  <cp:keywords/>
  <dc:description/>
  <cp:lastModifiedBy>Blake Jones</cp:lastModifiedBy>
  <cp:revision/>
  <dcterms:created xsi:type="dcterms:W3CDTF">2018-07-08T13:29:38Z</dcterms:created>
  <dcterms:modified xsi:type="dcterms:W3CDTF">2023-08-31T16:27:16Z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0x010100A06FAE88C4E99C418B02194226AD37DC</vt:lpwstr>
  </property>
  <property fmtid="{D5CDD505-2E9C-101B-9397-08002B2CF9AE}" pid="3" name="MediaServiceImageTags">
    <vt:lpwstr/>
  </property>
</Properties>
</file>